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2600" yWindow="1300" windowWidth="27260" windowHeight="2492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  <c r="D15" i="1"/>
  <c r="B37" i="1"/>
  <c r="E6" i="1"/>
  <c r="E7" i="1"/>
  <c r="E8" i="1"/>
  <c r="E9" i="1"/>
  <c r="E10" i="1"/>
  <c r="E11" i="1"/>
  <c r="E12" i="1"/>
  <c r="D21" i="1"/>
  <c r="D19" i="1"/>
  <c r="D16" i="1"/>
  <c r="E15" i="1"/>
  <c r="E16" i="1"/>
  <c r="E19" i="1"/>
  <c r="E20" i="1"/>
  <c r="E21" i="1"/>
  <c r="E22" i="1"/>
  <c r="E17" i="1"/>
  <c r="E18" i="1"/>
  <c r="D23" i="1"/>
  <c r="E23" i="1"/>
  <c r="E24" i="1"/>
  <c r="E27" i="1"/>
  <c r="E28" i="1"/>
  <c r="C34" i="1"/>
  <c r="C33" i="1"/>
  <c r="E26" i="1"/>
  <c r="C32" i="1"/>
  <c r="C31" i="1"/>
  <c r="C30" i="1"/>
</calcChain>
</file>

<file path=xl/comments1.xml><?xml version="1.0" encoding="utf-8"?>
<comments xmlns="http://schemas.openxmlformats.org/spreadsheetml/2006/main">
  <authors>
    <author>hr</author>
  </authors>
  <commentList>
    <comment ref="C7" authorId="0">
      <text>
        <r>
          <rPr>
            <b/>
            <sz val="9"/>
            <color indexed="81"/>
            <rFont val="Calibri"/>
            <family val="2"/>
          </rPr>
          <t>hr:</t>
        </r>
        <r>
          <rPr>
            <sz val="9"/>
            <color indexed="81"/>
            <rFont val="Calibri"/>
            <family val="2"/>
          </rPr>
          <t xml:space="preserve">
Impressions / Requests</t>
        </r>
      </text>
    </comment>
    <comment ref="C10" authorId="0">
      <text>
        <r>
          <rPr>
            <b/>
            <sz val="9"/>
            <color indexed="81"/>
            <rFont val="Calibri"/>
            <family val="2"/>
          </rPr>
          <t>hr:</t>
        </r>
        <r>
          <rPr>
            <sz val="9"/>
            <color indexed="81"/>
            <rFont val="Calibri"/>
            <family val="2"/>
          </rPr>
          <t xml:space="preserve">
Cost per mille (CPM), also called cost ‰ and cost per thousand (CPT)
http://en.wikipedia.org/wiki/Ecpm</t>
        </r>
      </text>
    </comment>
    <comment ref="C16" authorId="0">
      <text>
        <r>
          <rPr>
            <b/>
            <sz val="9"/>
            <color indexed="81"/>
            <rFont val="Calibri"/>
            <family val="2"/>
          </rPr>
          <t>hr:</t>
        </r>
        <r>
          <rPr>
            <sz val="9"/>
            <color indexed="81"/>
            <rFont val="Calibri"/>
            <family val="2"/>
          </rPr>
          <t xml:space="preserve">
Impressions / Request</t>
        </r>
      </text>
    </comment>
    <comment ref="C21" authorId="0">
      <text>
        <r>
          <rPr>
            <b/>
            <sz val="9"/>
            <color indexed="81"/>
            <rFont val="Calibri"/>
            <family val="2"/>
          </rPr>
          <t>hr:</t>
        </r>
        <r>
          <rPr>
            <sz val="9"/>
            <color indexed="81"/>
            <rFont val="Calibri"/>
            <family val="2"/>
          </rPr>
          <t xml:space="preserve">
Cost per mille (CPM), also called cost ‰ and cost per thousand (CPT)
http://en.wikipedia.org/wiki/Ecpm</t>
        </r>
      </text>
    </comment>
  </commentList>
</comments>
</file>

<file path=xl/sharedStrings.xml><?xml version="1.0" encoding="utf-8"?>
<sst xmlns="http://schemas.openxmlformats.org/spreadsheetml/2006/main" count="69" uniqueCount="42">
  <si>
    <t>Downloaded</t>
  </si>
  <si>
    <t>Concept</t>
  </si>
  <si>
    <t>Rates</t>
  </si>
  <si>
    <t xml:space="preserve">Totals   </t>
  </si>
  <si>
    <t>Unites</t>
  </si>
  <si>
    <t>Non-Converts</t>
  </si>
  <si>
    <t>(a)</t>
  </si>
  <si>
    <t>Converstion Rate</t>
  </si>
  <si>
    <t>Devices Delete your App</t>
  </si>
  <si>
    <t>Network attached (fill rate)</t>
  </si>
  <si>
    <t>Devices with Internet</t>
  </si>
  <si>
    <t>Time in App (min)</t>
  </si>
  <si>
    <t>min</t>
  </si>
  <si>
    <t>Impressiones per minute</t>
  </si>
  <si>
    <t>impressions</t>
  </si>
  <si>
    <t>Earn</t>
  </si>
  <si>
    <t>eCPM ($)</t>
  </si>
  <si>
    <t>bucks</t>
  </si>
  <si>
    <t>CTR (Click over publish) %</t>
  </si>
  <si>
    <t>clicks</t>
  </si>
  <si>
    <t>CTR (Click over publish) S</t>
  </si>
  <si>
    <t>Converts</t>
  </si>
  <si>
    <t>(b)</t>
  </si>
  <si>
    <t>Device keep your App</t>
  </si>
  <si>
    <t>Life of use average App (week)</t>
  </si>
  <si>
    <t>days</t>
  </si>
  <si>
    <t>Time in App per day (min)</t>
  </si>
  <si>
    <t>min/life app</t>
  </si>
  <si>
    <t>Time in cycle of life App (min)</t>
  </si>
  <si>
    <t>CLV (customer lifetime value) $</t>
  </si>
  <si>
    <t>Total Impressiones</t>
  </si>
  <si>
    <t>Total Income</t>
  </si>
  <si>
    <t>Net Profit</t>
  </si>
  <si>
    <t>eCPM</t>
  </si>
  <si>
    <t>Sell per App</t>
  </si>
  <si>
    <t>$/download</t>
  </si>
  <si>
    <t>Net Profit per App</t>
  </si>
  <si>
    <t>Note:</t>
  </si>
  <si>
    <t>See more information:</t>
  </si>
  <si>
    <t>http://forum.unity3d.com/threads/55191-iAd-Statistics</t>
  </si>
  <si>
    <t>http://www.quora.com/How-much-ad-revenue-can-be-expected-per-100-000-downloaded-iPhone-iPad-apps</t>
  </si>
  <si>
    <t>http://mobithinking.com/mobile-marketing-tools/latest-mobile-stats/eç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</si>
</sst>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5" formatCode="_ * #,##0_ ;_ * \-#,##0_ ;_ * &quot;-&quot;??_ ;_ @_ "/>
    <numFmt numFmtId="166" formatCode="_-* #,##0_-;\-* #,##0_-;_-* &quot;-&quot;??_-;_-@_-"/>
    <numFmt numFmtId="167" formatCode="_-* #,##0.000_-;\-* #,##0.000_-;_-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2"/>
      <color theme="3" tint="-0.499984740745262"/>
      <name val="Calibri"/>
      <scheme val="minor"/>
    </font>
    <font>
      <u/>
      <sz val="12"/>
      <color theme="1"/>
      <name val="Calibri"/>
      <scheme val="minor"/>
    </font>
    <font>
      <u/>
      <sz val="12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ont="1"/>
    <xf numFmtId="0" fontId="2" fillId="2" borderId="0" xfId="0" applyFont="1" applyFill="1"/>
    <xf numFmtId="165" fontId="2" fillId="2" borderId="0" xfId="1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ont="1" applyFill="1"/>
    <xf numFmtId="0" fontId="2" fillId="2" borderId="0" xfId="0" applyFont="1" applyFill="1" applyAlignment="1">
      <alignment horizontal="right"/>
    </xf>
    <xf numFmtId="0" fontId="6" fillId="0" borderId="0" xfId="0" applyFont="1"/>
    <xf numFmtId="165" fontId="0" fillId="0" borderId="0" xfId="1" applyNumberFormat="1" applyFont="1"/>
    <xf numFmtId="0" fontId="0" fillId="0" borderId="0" xfId="0" quotePrefix="1" applyFont="1"/>
    <xf numFmtId="9" fontId="0" fillId="0" borderId="0" xfId="0" applyNumberFormat="1" applyFont="1"/>
    <xf numFmtId="166" fontId="0" fillId="0" borderId="0" xfId="0" applyNumberFormat="1" applyFont="1"/>
    <xf numFmtId="43" fontId="0" fillId="0" borderId="0" xfId="0" applyNumberFormat="1" applyFont="1"/>
    <xf numFmtId="10" fontId="0" fillId="0" borderId="0" xfId="0" applyNumberFormat="1" applyFont="1"/>
    <xf numFmtId="165" fontId="0" fillId="0" borderId="0" xfId="0" applyNumberFormat="1" applyFont="1"/>
    <xf numFmtId="166" fontId="2" fillId="2" borderId="0" xfId="0" applyNumberFormat="1" applyFont="1" applyFill="1" applyAlignment="1">
      <alignment horizontal="right"/>
    </xf>
    <xf numFmtId="43" fontId="2" fillId="2" borderId="0" xfId="0" applyNumberFormat="1" applyFont="1" applyFill="1" applyAlignment="1">
      <alignment horizontal="right"/>
    </xf>
    <xf numFmtId="167" fontId="2" fillId="2" borderId="0" xfId="0" applyNumberFormat="1" applyFont="1" applyFill="1" applyAlignment="1">
      <alignment horizontal="right"/>
    </xf>
    <xf numFmtId="0" fontId="7" fillId="0" borderId="0" xfId="0" applyFont="1"/>
    <xf numFmtId="0" fontId="8" fillId="0" borderId="0" xfId="2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bithinking.com/mobile-marketing-tools/latest-mobile-stats/e%C3%A7" TargetMode="External"/><Relationship Id="rId4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1" Type="http://schemas.openxmlformats.org/officeDocument/2006/relationships/hyperlink" Target="http://forum.unity3d.com/threads/55191-iAd-Statistics" TargetMode="External"/><Relationship Id="rId2" Type="http://schemas.openxmlformats.org/officeDocument/2006/relationships/hyperlink" Target="http://www.quora.com/How-much-ad-revenue-can-be-expected-per-100-000-downloaded-iPhone-iPad-ap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43"/>
  <sheetViews>
    <sheetView showGridLines="0" tabSelected="1" zoomScale="200" zoomScaleNormal="200" zoomScalePageLayoutView="200" workbookViewId="0"/>
  </sheetViews>
  <sheetFormatPr baseColWidth="10" defaultRowHeight="15" x14ac:dyDescent="0"/>
  <cols>
    <col min="1" max="1" width="2.33203125" style="1" customWidth="1"/>
    <col min="2" max="2" width="17" style="1" customWidth="1"/>
    <col min="3" max="3" width="25.83203125" style="1" customWidth="1"/>
    <col min="4" max="4" width="11.1640625" style="1" bestFit="1" customWidth="1"/>
    <col min="5" max="5" width="12.6640625" style="1" customWidth="1"/>
    <col min="6" max="6" width="21" style="1" customWidth="1"/>
    <col min="7" max="16384" width="10.83203125" style="1"/>
  </cols>
  <sheetData>
    <row r="2" spans="2:6">
      <c r="B2" s="2" t="s">
        <v>0</v>
      </c>
      <c r="C2" s="3">
        <v>100000</v>
      </c>
      <c r="D2" s="4"/>
      <c r="E2" s="5"/>
      <c r="F2" s="5"/>
    </row>
    <row r="3" spans="2:6">
      <c r="B3" s="2" t="s">
        <v>1</v>
      </c>
      <c r="C3" s="2"/>
      <c r="D3" s="6" t="s">
        <v>2</v>
      </c>
      <c r="E3" s="6" t="s">
        <v>3</v>
      </c>
      <c r="F3" s="4" t="s">
        <v>4</v>
      </c>
    </row>
    <row r="4" spans="2:6">
      <c r="B4" s="7"/>
      <c r="C4" s="8"/>
    </row>
    <row r="5" spans="2:6">
      <c r="B5" s="2" t="s">
        <v>5</v>
      </c>
      <c r="C5" s="2"/>
      <c r="D5" s="6"/>
      <c r="E5" s="6"/>
      <c r="F5" s="4"/>
    </row>
    <row r="6" spans="2:6">
      <c r="B6" s="9" t="s">
        <v>6</v>
      </c>
      <c r="C6" s="7" t="s">
        <v>7</v>
      </c>
      <c r="D6" s="10">
        <v>0.1</v>
      </c>
      <c r="E6" s="11">
        <f>+(1-D6)*C2</f>
        <v>90000</v>
      </c>
      <c r="F6" s="1" t="s">
        <v>8</v>
      </c>
    </row>
    <row r="7" spans="2:6">
      <c r="C7" s="7" t="s">
        <v>9</v>
      </c>
      <c r="D7" s="10">
        <v>0.4</v>
      </c>
      <c r="E7" s="11">
        <f>+D7*E6</f>
        <v>36000</v>
      </c>
      <c r="F7" s="1" t="s">
        <v>10</v>
      </c>
    </row>
    <row r="8" spans="2:6">
      <c r="C8" s="7" t="s">
        <v>11</v>
      </c>
      <c r="D8" s="1">
        <v>5</v>
      </c>
      <c r="E8" s="11">
        <f>+D8*E7</f>
        <v>180000</v>
      </c>
      <c r="F8" s="1" t="s">
        <v>12</v>
      </c>
    </row>
    <row r="9" spans="2:6">
      <c r="C9" s="7" t="s">
        <v>13</v>
      </c>
      <c r="D9" s="1">
        <v>2</v>
      </c>
      <c r="E9" s="11">
        <f>+D9*E8</f>
        <v>360000</v>
      </c>
      <c r="F9" s="1" t="s">
        <v>14</v>
      </c>
    </row>
    <row r="10" spans="2:6">
      <c r="B10" s="1" t="s">
        <v>15</v>
      </c>
      <c r="C10" s="7" t="s">
        <v>16</v>
      </c>
      <c r="D10" s="1">
        <v>0.3</v>
      </c>
      <c r="E10" s="12">
        <f>+D10*E9/1000</f>
        <v>108</v>
      </c>
      <c r="F10" s="1" t="s">
        <v>17</v>
      </c>
    </row>
    <row r="11" spans="2:6">
      <c r="C11" s="7" t="s">
        <v>18</v>
      </c>
      <c r="D11" s="13">
        <v>8.9999999999999998E-4</v>
      </c>
      <c r="E11" s="12">
        <f>+D11*E9</f>
        <v>324</v>
      </c>
      <c r="F11" s="1" t="s">
        <v>19</v>
      </c>
    </row>
    <row r="12" spans="2:6">
      <c r="B12" s="1" t="s">
        <v>15</v>
      </c>
      <c r="C12" s="7" t="s">
        <v>20</v>
      </c>
      <c r="D12" s="1">
        <v>3.2000000000000001E-2</v>
      </c>
      <c r="E12" s="12">
        <f>+D12*E11</f>
        <v>10.368</v>
      </c>
      <c r="F12" s="1" t="s">
        <v>17</v>
      </c>
    </row>
    <row r="14" spans="2:6">
      <c r="B14" s="2" t="s">
        <v>21</v>
      </c>
      <c r="C14" s="2"/>
      <c r="D14" s="6"/>
      <c r="E14" s="6"/>
      <c r="F14" s="4"/>
    </row>
    <row r="15" spans="2:6">
      <c r="B15" s="9" t="s">
        <v>22</v>
      </c>
      <c r="C15" s="7" t="s">
        <v>7</v>
      </c>
      <c r="D15" s="10">
        <f>+D6</f>
        <v>0.1</v>
      </c>
      <c r="E15" s="14">
        <f>+D15*C2</f>
        <v>10000</v>
      </c>
      <c r="F15" s="1" t="s">
        <v>23</v>
      </c>
    </row>
    <row r="16" spans="2:6">
      <c r="C16" s="7" t="s">
        <v>9</v>
      </c>
      <c r="D16" s="10">
        <f>+D7</f>
        <v>0.4</v>
      </c>
      <c r="E16" s="11">
        <f>+D16*E15</f>
        <v>4000</v>
      </c>
      <c r="F16" s="1" t="s">
        <v>10</v>
      </c>
    </row>
    <row r="17" spans="2:6">
      <c r="C17" s="1" t="s">
        <v>24</v>
      </c>
      <c r="D17" s="1">
        <v>3</v>
      </c>
      <c r="E17" s="11">
        <f>+D17*7</f>
        <v>21</v>
      </c>
      <c r="F17" s="1" t="s">
        <v>25</v>
      </c>
    </row>
    <row r="18" spans="2:6">
      <c r="C18" s="1" t="s">
        <v>26</v>
      </c>
      <c r="D18" s="1">
        <v>10</v>
      </c>
      <c r="E18" s="11">
        <f>+D18*E17</f>
        <v>210</v>
      </c>
      <c r="F18" s="1" t="s">
        <v>27</v>
      </c>
    </row>
    <row r="19" spans="2:6">
      <c r="C19" s="7" t="s">
        <v>28</v>
      </c>
      <c r="D19" s="1">
        <f>+D17*7*D18</f>
        <v>210</v>
      </c>
      <c r="E19" s="11">
        <f>+D19*E16</f>
        <v>840000</v>
      </c>
      <c r="F19" s="1" t="s">
        <v>12</v>
      </c>
    </row>
    <row r="20" spans="2:6">
      <c r="C20" s="7" t="s">
        <v>13</v>
      </c>
      <c r="D20" s="1">
        <v>2</v>
      </c>
      <c r="E20" s="11">
        <f>+D20*E19</f>
        <v>1680000</v>
      </c>
      <c r="F20" s="1" t="s">
        <v>14</v>
      </c>
    </row>
    <row r="21" spans="2:6">
      <c r="B21" s="1" t="s">
        <v>15</v>
      </c>
      <c r="C21" s="7" t="s">
        <v>16</v>
      </c>
      <c r="D21" s="1">
        <f>+D10</f>
        <v>0.3</v>
      </c>
      <c r="E21" s="12">
        <f>+D21*E20/1000</f>
        <v>504</v>
      </c>
      <c r="F21" s="1" t="s">
        <v>17</v>
      </c>
    </row>
    <row r="22" spans="2:6">
      <c r="B22" s="1" t="s">
        <v>15</v>
      </c>
      <c r="C22" s="7" t="s">
        <v>29</v>
      </c>
      <c r="D22" s="1">
        <v>3</v>
      </c>
      <c r="E22" s="11">
        <f>+D22*E15</f>
        <v>30000</v>
      </c>
      <c r="F22" s="1" t="s">
        <v>17</v>
      </c>
    </row>
    <row r="23" spans="2:6">
      <c r="C23" s="7" t="s">
        <v>18</v>
      </c>
      <c r="D23" s="13">
        <f>+D11</f>
        <v>8.9999999999999998E-4</v>
      </c>
      <c r="E23" s="12">
        <f>+D23*E20</f>
        <v>1512</v>
      </c>
      <c r="F23" s="1" t="s">
        <v>19</v>
      </c>
    </row>
    <row r="24" spans="2:6">
      <c r="B24" s="1" t="s">
        <v>15</v>
      </c>
      <c r="C24" s="7" t="s">
        <v>20</v>
      </c>
      <c r="D24" s="1">
        <v>3.2000000000000001E-2</v>
      </c>
      <c r="E24" s="12">
        <f>+D24*E23</f>
        <v>48.384</v>
      </c>
      <c r="F24" s="1" t="s">
        <v>17</v>
      </c>
    </row>
    <row r="26" spans="2:6">
      <c r="B26" s="2"/>
      <c r="C26" s="2"/>
      <c r="D26" s="6" t="s">
        <v>30</v>
      </c>
      <c r="E26" s="15">
        <f>+E20+E9</f>
        <v>2040000</v>
      </c>
      <c r="F26" s="4" t="s">
        <v>14</v>
      </c>
    </row>
    <row r="27" spans="2:6">
      <c r="B27" s="2"/>
      <c r="C27" s="2"/>
      <c r="D27" s="6" t="s">
        <v>31</v>
      </c>
      <c r="E27" s="16">
        <f>+SUMIF(B6:B25,"Earn",E6:E25)</f>
        <v>30670.751999999997</v>
      </c>
      <c r="F27" s="4" t="s">
        <v>17</v>
      </c>
    </row>
    <row r="28" spans="2:6">
      <c r="B28" s="2"/>
      <c r="C28" s="2"/>
      <c r="D28" s="6" t="s">
        <v>32</v>
      </c>
      <c r="E28" s="16">
        <f>+E27*0.7</f>
        <v>21469.526399999995</v>
      </c>
      <c r="F28" s="4" t="s">
        <v>17</v>
      </c>
    </row>
    <row r="30" spans="2:6">
      <c r="B30" s="2" t="s">
        <v>5</v>
      </c>
      <c r="C30" s="17">
        <f>+E10/C2</f>
        <v>1.08E-3</v>
      </c>
      <c r="D30" s="4" t="s">
        <v>17</v>
      </c>
    </row>
    <row r="31" spans="2:6">
      <c r="B31" s="2" t="s">
        <v>21</v>
      </c>
      <c r="C31" s="17">
        <f>+E21/C2</f>
        <v>5.0400000000000002E-3</v>
      </c>
      <c r="D31" s="4" t="s">
        <v>17</v>
      </c>
    </row>
    <row r="32" spans="2:6">
      <c r="B32" s="2" t="s">
        <v>33</v>
      </c>
      <c r="C32" s="17">
        <f>+(E10+E21)/E26*1000</f>
        <v>0.3</v>
      </c>
      <c r="D32" s="4" t="s">
        <v>16</v>
      </c>
      <c r="E32" s="12"/>
    </row>
    <row r="33" spans="2:5">
      <c r="B33" s="2" t="s">
        <v>34</v>
      </c>
      <c r="C33" s="17">
        <f>+E27/C2</f>
        <v>0.30670751999999996</v>
      </c>
      <c r="D33" s="4" t="s">
        <v>35</v>
      </c>
      <c r="E33" s="12"/>
    </row>
    <row r="34" spans="2:5">
      <c r="B34" s="2" t="s">
        <v>36</v>
      </c>
      <c r="C34" s="17">
        <f>+E28/C2</f>
        <v>0.21469526399999994</v>
      </c>
      <c r="D34" s="4" t="s">
        <v>35</v>
      </c>
      <c r="E34" s="12"/>
    </row>
    <row r="36" spans="2:5">
      <c r="B36" s="2" t="s">
        <v>37</v>
      </c>
      <c r="C36" s="2"/>
    </row>
    <row r="37" spans="2:5">
      <c r="B37" s="1" t="str">
        <f>+CONCATENATE("(a) = ",1-D6,";  (b) = ",D15)</f>
        <v>(a) = 0.9;  (b) = 0.1</v>
      </c>
    </row>
    <row r="38" spans="2:5">
      <c r="B38" s="1" t="str">
        <f>+CONCATENATE("(a) + (b) = 100% or ",C2," ",B2)</f>
        <v>(a) + (b) = 100% or 100000 Downloaded</v>
      </c>
    </row>
    <row r="40" spans="2:5">
      <c r="B40" s="18" t="s">
        <v>38</v>
      </c>
    </row>
    <row r="41" spans="2:5">
      <c r="B41" s="19" t="s">
        <v>39</v>
      </c>
    </row>
    <row r="42" spans="2:5">
      <c r="B42" s="19" t="s">
        <v>40</v>
      </c>
    </row>
    <row r="43" spans="2:5">
      <c r="B43" s="19" t="s">
        <v>41</v>
      </c>
    </row>
  </sheetData>
  <hyperlinks>
    <hyperlink ref="B41" r:id="rId1"/>
    <hyperlink ref="B42" r:id="rId2"/>
    <hyperlink ref="B43" r:id="rId3"/>
  </hyperlinks>
  <pageMargins left="0.75" right="0.75" top="1" bottom="1" header="0.5" footer="0.5"/>
  <pageSetup orientation="portrait" horizontalDpi="4294967292" verticalDpi="4294967292"/>
  <legacy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</dc:creator>
  <cp:lastModifiedBy>hr</cp:lastModifiedBy>
  <dcterms:created xsi:type="dcterms:W3CDTF">2014-03-28T15:18:31Z</dcterms:created>
  <dcterms:modified xsi:type="dcterms:W3CDTF">2014-03-28T15:22:42Z</dcterms:modified>
</cp:coreProperties>
</file>